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A4665360-1893-4454-9CB7-74BC13A00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4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J39" i="1"/>
  <c r="J40" i="1"/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L24" i="1"/>
  <c r="L45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K25" i="1"/>
  <c r="K46" i="1"/>
  <c r="L25" i="1"/>
  <c r="L46" i="1"/>
  <c r="C25" i="1"/>
  <c r="C46" i="1"/>
  <c r="D25" i="1"/>
  <c r="D46" i="1"/>
  <c r="E25" i="1"/>
  <c r="E46" i="1"/>
  <c r="F25" i="1"/>
  <c r="F46" i="1"/>
  <c r="G25" i="1"/>
  <c r="G46" i="1"/>
  <c r="H25" i="1"/>
  <c r="H46" i="1"/>
  <c r="I25" i="1"/>
  <c r="I46" i="1"/>
  <c r="M42" i="1"/>
  <c r="J42" i="1"/>
  <c r="J43" i="1"/>
  <c r="M43" i="1"/>
  <c r="L44" i="1"/>
  <c r="K44" i="1"/>
  <c r="M39" i="1"/>
  <c r="M40" i="1"/>
  <c r="L41" i="1"/>
  <c r="K41" i="1"/>
  <c r="M36" i="1"/>
  <c r="J36" i="1"/>
  <c r="J37" i="1"/>
  <c r="M37" i="1"/>
  <c r="L38" i="1"/>
  <c r="K38" i="1"/>
  <c r="M33" i="1"/>
  <c r="J33" i="1"/>
  <c r="J34" i="1"/>
  <c r="M34" i="1"/>
  <c r="N34" i="1" s="1"/>
  <c r="L35" i="1"/>
  <c r="K35" i="1"/>
  <c r="M30" i="1"/>
  <c r="J30" i="1"/>
  <c r="J31" i="1"/>
  <c r="M31" i="1"/>
  <c r="L32" i="1"/>
  <c r="K32" i="1"/>
  <c r="M27" i="1"/>
  <c r="J27" i="1"/>
  <c r="J28" i="1"/>
  <c r="M28" i="1"/>
  <c r="L29" i="1"/>
  <c r="K29" i="1"/>
  <c r="M21" i="1"/>
  <c r="J21" i="1"/>
  <c r="J22" i="1"/>
  <c r="M22" i="1"/>
  <c r="N22" i="1" s="1"/>
  <c r="M18" i="1"/>
  <c r="J18" i="1"/>
  <c r="J20" i="1" s="1"/>
  <c r="J19" i="1"/>
  <c r="M19" i="1"/>
  <c r="M15" i="1"/>
  <c r="M17" i="1" s="1"/>
  <c r="J15" i="1"/>
  <c r="J17" i="1" s="1"/>
  <c r="J16" i="1"/>
  <c r="M16" i="1"/>
  <c r="M12" i="1"/>
  <c r="J12" i="1"/>
  <c r="M13" i="1"/>
  <c r="J13" i="1"/>
  <c r="N13" i="1" s="1"/>
  <c r="M9" i="1"/>
  <c r="J9" i="1"/>
  <c r="M10" i="1"/>
  <c r="J10" i="1"/>
  <c r="N10" i="1" s="1"/>
  <c r="M6" i="1"/>
  <c r="M8" i="1" s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16" i="1"/>
  <c r="N28" i="1"/>
  <c r="J32" i="1"/>
  <c r="N43" i="1" l="1"/>
  <c r="M29" i="1"/>
  <c r="N27" i="1"/>
  <c r="N29" i="1" s="1"/>
  <c r="G48" i="1"/>
  <c r="J29" i="1"/>
  <c r="M23" i="1"/>
  <c r="J23" i="1"/>
  <c r="N18" i="1"/>
  <c r="N20" i="1" s="1"/>
  <c r="N19" i="1"/>
  <c r="N15" i="1"/>
  <c r="N17" i="1" s="1"/>
  <c r="D49" i="1"/>
  <c r="J14" i="1"/>
  <c r="N12" i="1"/>
  <c r="N14" i="1" s="1"/>
  <c r="K26" i="1"/>
  <c r="M14" i="1"/>
  <c r="M11" i="1"/>
  <c r="M25" i="1"/>
  <c r="L48" i="1"/>
  <c r="M24" i="1"/>
  <c r="F49" i="1"/>
  <c r="E26" i="1"/>
  <c r="D26" i="1"/>
  <c r="J11" i="1"/>
  <c r="F26" i="1"/>
  <c r="C48" i="1"/>
  <c r="N9" i="1"/>
  <c r="N11" i="1" s="1"/>
  <c r="I26" i="1"/>
  <c r="H49" i="1"/>
  <c r="H26" i="1"/>
  <c r="G26" i="1"/>
  <c r="E49" i="1"/>
  <c r="J25" i="1"/>
  <c r="C26" i="1"/>
  <c r="N7" i="1"/>
  <c r="J8" i="1"/>
  <c r="F48" i="1"/>
  <c r="J24" i="1"/>
  <c r="L26" i="1"/>
  <c r="K49" i="1"/>
  <c r="N6" i="1"/>
  <c r="N31" i="1"/>
  <c r="D48" i="1"/>
  <c r="N30" i="1"/>
  <c r="N32" i="1" s="1"/>
  <c r="N21" i="1"/>
  <c r="N23" i="1" s="1"/>
  <c r="M20" i="1"/>
  <c r="I49" i="1"/>
  <c r="N40" i="1"/>
  <c r="C49" i="1"/>
  <c r="K48" i="1"/>
  <c r="G49" i="1"/>
  <c r="J44" i="1"/>
  <c r="N42" i="1"/>
  <c r="M44" i="1"/>
  <c r="M41" i="1"/>
  <c r="N39" i="1"/>
  <c r="I47" i="1"/>
  <c r="M46" i="1"/>
  <c r="M38" i="1"/>
  <c r="N37" i="1"/>
  <c r="N36" i="1"/>
  <c r="E47" i="1"/>
  <c r="C47" i="1"/>
  <c r="J38" i="1"/>
  <c r="M35" i="1"/>
  <c r="L47" i="1"/>
  <c r="H47" i="1"/>
  <c r="G47" i="1"/>
  <c r="J46" i="1"/>
  <c r="F47" i="1"/>
  <c r="J35" i="1"/>
  <c r="I48" i="1"/>
  <c r="H48" i="1"/>
  <c r="E48" i="1"/>
  <c r="D47" i="1"/>
  <c r="N33" i="1"/>
  <c r="N35" i="1" s="1"/>
  <c r="J45" i="1"/>
  <c r="K47" i="1"/>
  <c r="M45" i="1"/>
  <c r="L49" i="1"/>
  <c r="M32" i="1"/>
  <c r="N44" i="1" l="1"/>
  <c r="N41" i="1"/>
  <c r="D50" i="1"/>
  <c r="G50" i="1"/>
  <c r="I50" i="1"/>
  <c r="N25" i="1"/>
  <c r="M26" i="1"/>
  <c r="M48" i="1"/>
  <c r="L50" i="1"/>
  <c r="H50" i="1"/>
  <c r="F50" i="1"/>
  <c r="N8" i="1"/>
  <c r="J49" i="1"/>
  <c r="E50" i="1"/>
  <c r="J26" i="1"/>
  <c r="C50" i="1"/>
  <c r="N24" i="1"/>
  <c r="M49" i="1"/>
  <c r="K50" i="1"/>
  <c r="M47" i="1"/>
  <c r="N38" i="1"/>
  <c r="N46" i="1"/>
  <c r="J47" i="1"/>
  <c r="J48" i="1"/>
  <c r="N45" i="1"/>
  <c r="N26" i="1" l="1"/>
  <c r="M50" i="1"/>
  <c r="J50" i="1"/>
  <c r="N49" i="1"/>
  <c r="N47" i="1"/>
  <c r="N48" i="1"/>
  <c r="N50" i="1" l="1"/>
</calcChain>
</file>

<file path=xl/sharedStrings.xml><?xml version="1.0" encoding="utf-8"?>
<sst xmlns="http://schemas.openxmlformats.org/spreadsheetml/2006/main" count="79" uniqueCount="31">
  <si>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</si>
  <si>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</si>
  <si>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</si>
  <si>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</si>
  <si>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</si>
  <si>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</si>
  <si>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</si>
  <si>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</si>
  <si>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</si>
  <si>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</si>
  <si>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</si>
  <si>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</si>
  <si>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</si>
  <si>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</si>
  <si>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</si>
  <si>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</si>
  <si>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</si>
  <si>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</si>
  <si>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</si>
  <si>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</si>
  <si>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</si>
  <si>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</si>
  <si>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</si>
  <si>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</si>
  <si>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</si>
  <si>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</si>
  <si>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</si>
  <si>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</si>
  <si>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</si>
  <si>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3年</t>
  </si>
  <si>
    <t>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</si>
</sst>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</row>
    <row r="3" spans="1:14" ht="14.25" thickBot="1" x14ac:dyDescent="0.2"/>
    <row r="4" spans="1:14" ht="18" customHeight="1" thickTop="1" thickBot="1" x14ac:dyDescent="0.2">
      <c r="A4" s="44"/>
      <c r="B4" s="52"/>
      <c r="C4" s="10" t="s">
        <v>0</v>
      </c>
      <c r="D4" s="54" t="s">
        <v>23</v>
      </c>
      <c r="E4" s="12" t="s">
        <v>0</v>
      </c>
      <c r="F4" s="12" t="s">
        <v>3</v>
      </c>
      <c r="G4" s="12" t="s">
        <v>3</v>
      </c>
      <c r="H4" s="54" t="s">
        <v>4</v>
      </c>
      <c r="I4" s="14" t="s">
        <v>5</v>
      </c>
      <c r="J4" s="49" t="s">
        <v>7</v>
      </c>
      <c r="K4" s="56" t="s">
        <v>25</v>
      </c>
      <c r="L4" s="57" t="s">
        <v>26</v>
      </c>
      <c r="M4" s="58" t="s">
        <v>27</v>
      </c>
      <c r="N4" s="59" t="s">
        <v>7</v>
      </c>
    </row>
    <row r="5" spans="1:14" ht="18" customHeight="1" thickTop="1" thickBot="1" x14ac:dyDescent="0.2">
      <c r="A5" s="46"/>
      <c r="B5" s="53"/>
      <c r="C5" s="11" t="s">
        <v>1</v>
      </c>
      <c r="D5" s="55"/>
      <c r="E5" s="13" t="s">
        <v>2</v>
      </c>
      <c r="F5" s="13" t="s">
        <v>1</v>
      </c>
      <c r="G5" s="13" t="s">
        <v>2</v>
      </c>
      <c r="H5" s="55"/>
      <c r="I5" s="15" t="s">
        <v>6</v>
      </c>
      <c r="J5" s="50"/>
      <c r="K5" s="56"/>
      <c r="L5" s="57"/>
      <c r="M5" s="58"/>
      <c r="N5" s="59"/>
    </row>
    <row r="6" spans="1:14" ht="22.5" customHeight="1" thickTop="1" thickBot="1" x14ac:dyDescent="0.2">
      <c r="A6" s="44" t="s">
        <v>8</v>
      </c>
      <c r="B6" s="17" t="s">
        <v>30</v>
      </c>
      <c r="C6" s="2">
        <v>105</v>
      </c>
      <c r="D6" s="2">
        <v>10</v>
      </c>
      <c r="E6" s="2">
        <v>997</v>
      </c>
      <c r="F6" s="2">
        <v>154</v>
      </c>
      <c r="G6" s="2">
        <v>923</v>
      </c>
      <c r="H6" s="2">
        <v>39</v>
      </c>
      <c r="I6" s="3">
        <v>24</v>
      </c>
      <c r="J6" s="32">
        <f>SUM(C6:I6)</f>
        <v>2252</v>
      </c>
      <c r="K6" s="18">
        <v>555</v>
      </c>
      <c r="L6" s="19">
        <v>2009</v>
      </c>
      <c r="M6" s="34">
        <f>SUM(K6:L6)</f>
        <v>2564</v>
      </c>
      <c r="N6" s="29">
        <f>SUM(M6,J6)</f>
        <v>4816</v>
      </c>
    </row>
    <row r="7" spans="1:14" ht="22.5" customHeight="1" thickTop="1" thickBot="1" x14ac:dyDescent="0.2">
      <c r="A7" s="45"/>
      <c r="B7" s="17" t="s">
        <v>29</v>
      </c>
      <c r="C7" s="2">
        <v>122</v>
      </c>
      <c r="D7" s="2">
        <v>10</v>
      </c>
      <c r="E7" s="2">
        <v>1063</v>
      </c>
      <c r="F7" s="2">
        <v>175</v>
      </c>
      <c r="G7" s="2">
        <v>1069</v>
      </c>
      <c r="H7" s="2">
        <v>46</v>
      </c>
      <c r="I7" s="3">
        <v>23</v>
      </c>
      <c r="J7" s="32">
        <f t="shared" ref="J7:J49" si="0">SUM(C7:I7)</f>
        <v>2508</v>
      </c>
      <c r="K7" s="18">
        <v>595</v>
      </c>
      <c r="L7" s="19">
        <v>2048</v>
      </c>
      <c r="M7" s="34">
        <f>SUM(K7:L7)</f>
        <v>2643</v>
      </c>
      <c r="N7" s="29">
        <f>SUM(M7,J7)</f>
        <v>5151</v>
      </c>
    </row>
    <row r="8" spans="1:14" ht="22.5" customHeight="1" thickTop="1" thickBot="1" x14ac:dyDescent="0.2">
      <c r="A8" s="46"/>
      <c r="B8" s="17" t="s">
        <v>20</v>
      </c>
      <c r="C8" s="4">
        <f>IF(C6=0,0,IF(C7=0,0,C6/C7*100))</f>
        <v>86.065573770491795</v>
      </c>
      <c r="D8" s="4">
        <f t="shared" ref="D8:K8" si="1">IF(D6=0,0,IF(D7=0,0,D6/D7*100))</f>
        <v>100</v>
      </c>
      <c r="E8" s="4">
        <f t="shared" si="1"/>
        <v>93.791157102539984</v>
      </c>
      <c r="F8" s="4">
        <f t="shared" si="1"/>
        <v>88</v>
      </c>
      <c r="G8" s="4">
        <f t="shared" si="1"/>
        <v>86.342376052385404</v>
      </c>
      <c r="H8" s="4">
        <f t="shared" si="1"/>
        <v>84.782608695652172</v>
      </c>
      <c r="I8" s="5">
        <f t="shared" si="1"/>
        <v>104.34782608695652</v>
      </c>
      <c r="J8" s="33">
        <f t="shared" si="1"/>
        <v>89.792663476873997</v>
      </c>
      <c r="K8" s="20">
        <f t="shared" si="1"/>
        <v>93.277310924369743</v>
      </c>
      <c r="L8" s="21">
        <f>IF(L6=0,0,IF(L7=0,0,L6/L7*100))</f>
        <v>98.095703125</v>
      </c>
      <c r="M8" s="33">
        <f>IF(M6=0,0,IF(M7=0,0,M6/M7*100))</f>
        <v>97.010972379871362</v>
      </c>
      <c r="N8" s="30">
        <f>IF(N6=0,0,IF(N7=0,0,N6/N7*100))</f>
        <v>93.496408464375847</v>
      </c>
    </row>
    <row r="9" spans="1:14" ht="22.5" customHeight="1" thickTop="1" thickBot="1" x14ac:dyDescent="0.2">
      <c r="A9" s="44" t="s">
        <v>9</v>
      </c>
      <c r="B9" s="17" t="s">
        <v>30</v>
      </c>
      <c r="C9" s="2">
        <v>140</v>
      </c>
      <c r="D9" s="2">
        <v>4</v>
      </c>
      <c r="E9" s="2">
        <v>1233</v>
      </c>
      <c r="F9" s="2">
        <v>182</v>
      </c>
      <c r="G9" s="2">
        <v>1030</v>
      </c>
      <c r="H9" s="2">
        <v>45</v>
      </c>
      <c r="I9" s="3">
        <v>20</v>
      </c>
      <c r="J9" s="32">
        <f t="shared" si="0"/>
        <v>2654</v>
      </c>
      <c r="K9" s="18">
        <v>604</v>
      </c>
      <c r="L9" s="19">
        <v>2201</v>
      </c>
      <c r="M9" s="34">
        <f>SUM(K9:L9)</f>
        <v>2805</v>
      </c>
      <c r="N9" s="29">
        <f>SUM(M9,J9)</f>
        <v>5459</v>
      </c>
    </row>
    <row r="10" spans="1:14" ht="22.5" customHeight="1" thickTop="1" thickBot="1" x14ac:dyDescent="0.2">
      <c r="A10" s="45"/>
      <c r="B10" s="17" t="s">
        <v>29</v>
      </c>
      <c r="C10" s="2">
        <v>139</v>
      </c>
      <c r="D10" s="2">
        <v>9</v>
      </c>
      <c r="E10" s="2">
        <v>1300</v>
      </c>
      <c r="F10" s="2">
        <v>192</v>
      </c>
      <c r="G10" s="2">
        <v>1256</v>
      </c>
      <c r="H10" s="2">
        <v>42</v>
      </c>
      <c r="I10" s="3">
        <v>25</v>
      </c>
      <c r="J10" s="32">
        <f t="shared" si="0"/>
        <v>2963</v>
      </c>
      <c r="K10" s="18">
        <v>684</v>
      </c>
      <c r="L10" s="19">
        <v>2458</v>
      </c>
      <c r="M10" s="34">
        <f>SUM(K10:L10)</f>
        <v>3142</v>
      </c>
      <c r="N10" s="29">
        <f>SUM(M10,J10)</f>
        <v>6105</v>
      </c>
    </row>
    <row r="11" spans="1:14" ht="22.5" customHeight="1" thickTop="1" thickBot="1" x14ac:dyDescent="0.2">
      <c r="A11" s="46"/>
      <c r="B11" s="17" t="s">
        <v>20</v>
      </c>
      <c r="C11" s="4">
        <f>IF(C9=0,0,IF(C10=0,0,C9/C10*100))</f>
        <v>100.71942446043165</v>
      </c>
      <c r="D11" s="4">
        <f t="shared" ref="D11:K11" si="2">IF(D9=0,0,IF(D10=0,0,D9/D10*100))</f>
        <v>44.444444444444443</v>
      </c>
      <c r="E11" s="4">
        <f t="shared" si="2"/>
        <v>94.84615384615384</v>
      </c>
      <c r="F11" s="4">
        <f t="shared" si="2"/>
        <v>94.791666666666657</v>
      </c>
      <c r="G11" s="4">
        <f t="shared" si="2"/>
        <v>82.00636942675159</v>
      </c>
      <c r="H11" s="4">
        <f t="shared" si="2"/>
        <v>107.14285714285714</v>
      </c>
      <c r="I11" s="5">
        <f t="shared" si="2"/>
        <v>80</v>
      </c>
      <c r="J11" s="33">
        <f t="shared" si="2"/>
        <v>89.571380357745539</v>
      </c>
      <c r="K11" s="20">
        <f t="shared" si="2"/>
        <v>88.304093567251456</v>
      </c>
      <c r="L11" s="21">
        <f>IF(L9=0,0,IF(L10=0,0,L9/L10*100))</f>
        <v>89.544344995931652</v>
      </c>
      <c r="M11" s="33">
        <f>IF(M9=0,0,IF(M10=0,0,M9/M10*100))</f>
        <v>89.274347549331637</v>
      </c>
      <c r="N11" s="30">
        <f>IF(N9=0,0,IF(N10=0,0,N9/N10*100))</f>
        <v>89.418509418509416</v>
      </c>
    </row>
    <row r="12" spans="1:14" ht="22.5" customHeight="1" thickTop="1" thickBot="1" x14ac:dyDescent="0.2">
      <c r="A12" s="44" t="s">
        <v>10</v>
      </c>
      <c r="B12" s="17" t="s">
        <v>30</v>
      </c>
      <c r="C12" s="2">
        <v>219</v>
      </c>
      <c r="D12" s="2">
        <v>13</v>
      </c>
      <c r="E12" s="2">
        <v>2067</v>
      </c>
      <c r="F12" s="2">
        <v>296</v>
      </c>
      <c r="G12" s="2">
        <v>2047</v>
      </c>
      <c r="H12" s="2">
        <v>95</v>
      </c>
      <c r="I12" s="3">
        <v>26</v>
      </c>
      <c r="J12" s="32">
        <f t="shared" si="0"/>
        <v>4763</v>
      </c>
      <c r="K12" s="18">
        <v>1343</v>
      </c>
      <c r="L12" s="19">
        <v>4633</v>
      </c>
      <c r="M12" s="34">
        <f>SUM(K12:L12)</f>
        <v>5976</v>
      </c>
      <c r="N12" s="29">
        <f>SUM(M12,J12)</f>
        <v>10739</v>
      </c>
    </row>
    <row r="13" spans="1:14" ht="22.5" customHeight="1" thickTop="1" thickBot="1" x14ac:dyDescent="0.2">
      <c r="A13" s="45"/>
      <c r="B13" s="17" t="s">
        <v>29</v>
      </c>
      <c r="C13" s="2">
        <v>225</v>
      </c>
      <c r="D13" s="2">
        <v>23</v>
      </c>
      <c r="E13" s="2">
        <v>2393</v>
      </c>
      <c r="F13" s="2">
        <v>395</v>
      </c>
      <c r="G13" s="2">
        <v>2277</v>
      </c>
      <c r="H13" s="2">
        <v>79</v>
      </c>
      <c r="I13" s="3">
        <v>24</v>
      </c>
      <c r="J13" s="32">
        <f t="shared" si="0"/>
        <v>5416</v>
      </c>
      <c r="K13" s="18">
        <v>1445</v>
      </c>
      <c r="L13" s="19">
        <v>5326</v>
      </c>
      <c r="M13" s="34">
        <f>SUM(K13:L13)</f>
        <v>6771</v>
      </c>
      <c r="N13" s="29">
        <f>SUM(M13,J13)</f>
        <v>12187</v>
      </c>
    </row>
    <row r="14" spans="1:14" ht="22.5" customHeight="1" thickTop="1" thickBot="1" x14ac:dyDescent="0.2">
      <c r="A14" s="46"/>
      <c r="B14" s="17" t="s">
        <v>20</v>
      </c>
      <c r="C14" s="4">
        <f>IF(C12=0,0,IF(C13=0,0,C12/C13*100))</f>
        <v>97.333333333333343</v>
      </c>
      <c r="D14" s="4">
        <f t="shared" ref="D14:K14" si="3">IF(D12=0,0,IF(D13=0,0,D12/D13*100))</f>
        <v>56.521739130434781</v>
      </c>
      <c r="E14" s="4">
        <f t="shared" si="3"/>
        <v>86.376932720434596</v>
      </c>
      <c r="F14" s="4">
        <f t="shared" si="3"/>
        <v>74.936708860759495</v>
      </c>
      <c r="G14" s="4">
        <f t="shared" si="3"/>
        <v>89.898989898989896</v>
      </c>
      <c r="H14" s="4">
        <f t="shared" si="3"/>
        <v>120.25316455696202</v>
      </c>
      <c r="I14" s="5">
        <f t="shared" si="3"/>
        <v>108.33333333333333</v>
      </c>
      <c r="J14" s="33">
        <f t="shared" si="3"/>
        <v>87.943131462333824</v>
      </c>
      <c r="K14" s="20">
        <f t="shared" si="3"/>
        <v>92.941176470588232</v>
      </c>
      <c r="L14" s="21">
        <f>IF(L12=0,0,IF(L13=0,0,L12/L13*100))</f>
        <v>86.988358993616217</v>
      </c>
      <c r="M14" s="33">
        <f>IF(M12=0,0,IF(M13=0,0,M12/M13*100))</f>
        <v>88.258750553832527</v>
      </c>
      <c r="N14" s="30">
        <f>IF(N12=0,0,IF(N13=0,0,N12/N13*100))</f>
        <v>88.118486912283572</v>
      </c>
    </row>
    <row r="15" spans="1:14" ht="22.5" customHeight="1" thickTop="1" thickBot="1" x14ac:dyDescent="0.2">
      <c r="A15" s="44" t="s">
        <v>11</v>
      </c>
      <c r="B15" s="17" t="s">
        <v>30</v>
      </c>
      <c r="C15" s="2">
        <v>171</v>
      </c>
      <c r="D15" s="2">
        <v>18</v>
      </c>
      <c r="E15" s="2">
        <v>1453</v>
      </c>
      <c r="F15" s="2">
        <v>244</v>
      </c>
      <c r="G15" s="2">
        <v>1499</v>
      </c>
      <c r="H15" s="2">
        <v>73</v>
      </c>
      <c r="I15" s="3">
        <v>17</v>
      </c>
      <c r="J15" s="32">
        <f t="shared" si="0"/>
        <v>3475</v>
      </c>
      <c r="K15" s="18">
        <v>819</v>
      </c>
      <c r="L15" s="19">
        <v>2802</v>
      </c>
      <c r="M15" s="34">
        <f>SUM(K15:L15)</f>
        <v>3621</v>
      </c>
      <c r="N15" s="29">
        <f>SUM(M15,J15)</f>
        <v>7096</v>
      </c>
    </row>
    <row r="16" spans="1:14" ht="22.5" customHeight="1" thickTop="1" thickBot="1" x14ac:dyDescent="0.2">
      <c r="A16" s="45"/>
      <c r="B16" s="17" t="s">
        <v>29</v>
      </c>
      <c r="C16" s="2">
        <v>189</v>
      </c>
      <c r="D16" s="2">
        <v>25</v>
      </c>
      <c r="E16" s="2">
        <v>1697</v>
      </c>
      <c r="F16" s="2">
        <v>269</v>
      </c>
      <c r="G16" s="2">
        <v>1466</v>
      </c>
      <c r="H16" s="2">
        <v>82</v>
      </c>
      <c r="I16" s="3">
        <v>27</v>
      </c>
      <c r="J16" s="32">
        <f t="shared" si="0"/>
        <v>3755</v>
      </c>
      <c r="K16" s="18">
        <v>930</v>
      </c>
      <c r="L16" s="19">
        <v>3175</v>
      </c>
      <c r="M16" s="34">
        <f>SUM(K16:L16)</f>
        <v>4105</v>
      </c>
      <c r="N16" s="29">
        <f>SUM(M16,J16)</f>
        <v>7860</v>
      </c>
    </row>
    <row r="17" spans="1:14" ht="22.5" customHeight="1" thickTop="1" thickBot="1" x14ac:dyDescent="0.2">
      <c r="A17" s="46"/>
      <c r="B17" s="17" t="s">
        <v>20</v>
      </c>
      <c r="C17" s="4">
        <f>IF(C15=0,0,IF(C16=0,0,C15/C16*100))</f>
        <v>90.476190476190482</v>
      </c>
      <c r="D17" s="4">
        <f t="shared" ref="D17:K17" si="4">IF(D15=0,0,IF(D16=0,0,D15/D16*100))</f>
        <v>72</v>
      </c>
      <c r="E17" s="4">
        <f t="shared" si="4"/>
        <v>85.621685327047743</v>
      </c>
      <c r="F17" s="4">
        <f t="shared" si="4"/>
        <v>90.706319702602229</v>
      </c>
      <c r="G17" s="4">
        <f t="shared" si="4"/>
        <v>102.25102319236017</v>
      </c>
      <c r="H17" s="4">
        <f t="shared" si="4"/>
        <v>89.024390243902445</v>
      </c>
      <c r="I17" s="5">
        <f t="shared" si="4"/>
        <v>62.962962962962962</v>
      </c>
      <c r="J17" s="33">
        <f t="shared" si="4"/>
        <v>92.543275632490023</v>
      </c>
      <c r="K17" s="20">
        <f t="shared" si="4"/>
        <v>88.064516129032256</v>
      </c>
      <c r="L17" s="21">
        <f>IF(L15=0,0,IF(L16=0,0,L15/L16*100))</f>
        <v>88.251968503937007</v>
      </c>
      <c r="M17" s="33">
        <f>IF(M15=0,0,IF(M16=0,0,M15/M16*100))</f>
        <v>88.209500609013404</v>
      </c>
      <c r="N17" s="30">
        <f>IF(N15=0,0,IF(N16=0,0,N15/N16*100))</f>
        <v>90.279898218829516</v>
      </c>
    </row>
    <row r="18" spans="1:14" ht="22.5" customHeight="1" thickTop="1" thickBot="1" x14ac:dyDescent="0.2">
      <c r="A18" s="44" t="s">
        <v>12</v>
      </c>
      <c r="B18" s="17" t="s">
        <v>30</v>
      </c>
      <c r="C18" s="2">
        <v>188</v>
      </c>
      <c r="D18" s="2">
        <v>13</v>
      </c>
      <c r="E18" s="2">
        <v>1388</v>
      </c>
      <c r="F18" s="2">
        <v>214</v>
      </c>
      <c r="G18" s="2">
        <v>1236</v>
      </c>
      <c r="H18" s="2">
        <v>98</v>
      </c>
      <c r="I18" s="3">
        <v>17</v>
      </c>
      <c r="J18" s="32">
        <f t="shared" si="0"/>
        <v>3154</v>
      </c>
      <c r="K18" s="18">
        <v>832</v>
      </c>
      <c r="L18" s="19">
        <v>2579</v>
      </c>
      <c r="M18" s="34">
        <f>SUM(K18:L18)</f>
        <v>3411</v>
      </c>
      <c r="N18" s="29">
        <f>SUM(M18,J18)</f>
        <v>6565</v>
      </c>
    </row>
    <row r="19" spans="1:14" ht="22.5" customHeight="1" thickTop="1" thickBot="1" x14ac:dyDescent="0.2">
      <c r="A19" s="45"/>
      <c r="B19" s="17" t="s">
        <v>29</v>
      </c>
      <c r="C19" s="2">
        <v>226</v>
      </c>
      <c r="D19" s="2">
        <v>12</v>
      </c>
      <c r="E19" s="2">
        <v>1400</v>
      </c>
      <c r="F19" s="2">
        <v>312</v>
      </c>
      <c r="G19" s="2">
        <v>1214</v>
      </c>
      <c r="H19" s="2">
        <v>108</v>
      </c>
      <c r="I19" s="3">
        <v>30</v>
      </c>
      <c r="J19" s="32">
        <f t="shared" si="0"/>
        <v>3302</v>
      </c>
      <c r="K19" s="18">
        <v>796</v>
      </c>
      <c r="L19" s="19">
        <v>2706</v>
      </c>
      <c r="M19" s="34">
        <f>SUM(K19:L19)</f>
        <v>3502</v>
      </c>
      <c r="N19" s="29">
        <f>SUM(M19,J19)</f>
        <v>6804</v>
      </c>
    </row>
    <row r="20" spans="1:14" ht="22.5" customHeight="1" thickTop="1" thickBot="1" x14ac:dyDescent="0.2">
      <c r="A20" s="46"/>
      <c r="B20" s="17" t="s">
        <v>20</v>
      </c>
      <c r="C20" s="4">
        <f>IF(C18=0,0,IF(C19=0,0,C18/C19*100))</f>
        <v>83.185840707964601</v>
      </c>
      <c r="D20" s="4">
        <f t="shared" ref="D20:K20" si="5">IF(D18=0,0,IF(D19=0,0,D18/D19*100))</f>
        <v>108.33333333333333</v>
      </c>
      <c r="E20" s="4">
        <f t="shared" si="5"/>
        <v>99.142857142857139</v>
      </c>
      <c r="F20" s="4">
        <f t="shared" si="5"/>
        <v>68.589743589743591</v>
      </c>
      <c r="G20" s="4">
        <f t="shared" si="5"/>
        <v>101.81219110378912</v>
      </c>
      <c r="H20" s="4">
        <f t="shared" si="5"/>
        <v>90.740740740740748</v>
      </c>
      <c r="I20" s="5">
        <f t="shared" si="5"/>
        <v>56.666666666666664</v>
      </c>
      <c r="J20" s="33">
        <f t="shared" si="5"/>
        <v>95.517867958812843</v>
      </c>
      <c r="K20" s="20">
        <f t="shared" si="5"/>
        <v>104.52261306532664</v>
      </c>
      <c r="L20" s="21">
        <f>IF(L18=0,0,IF(L19=0,0,L18/L19*100))</f>
        <v>95.306725794530678</v>
      </c>
      <c r="M20" s="33">
        <f>IF(M18=0,0,IF(M19=0,0,M18/M19*100))</f>
        <v>97.401484865790977</v>
      </c>
      <c r="N20" s="30">
        <f>IF(N18=0,0,IF(N19=0,0,N18/N19*100))</f>
        <v>96.487360376249271</v>
      </c>
    </row>
    <row r="21" spans="1:14" ht="22.5" customHeight="1" thickTop="1" thickBot="1" x14ac:dyDescent="0.2">
      <c r="A21" s="44" t="s">
        <v>13</v>
      </c>
      <c r="B21" s="17" t="s">
        <v>30</v>
      </c>
      <c r="C21" s="2">
        <v>235</v>
      </c>
      <c r="D21" s="2">
        <v>19</v>
      </c>
      <c r="E21" s="2">
        <v>1613</v>
      </c>
      <c r="F21" s="2">
        <v>298</v>
      </c>
      <c r="G21" s="2">
        <v>1358</v>
      </c>
      <c r="H21" s="2">
        <v>101</v>
      </c>
      <c r="I21" s="3">
        <v>25</v>
      </c>
      <c r="J21" s="32">
        <f t="shared" si="0"/>
        <v>3649</v>
      </c>
      <c r="K21" s="18">
        <v>856</v>
      </c>
      <c r="L21" s="19">
        <v>2594</v>
      </c>
      <c r="M21" s="34">
        <f>SUM(K21:L21)</f>
        <v>3450</v>
      </c>
      <c r="N21" s="29">
        <f>SUM(M21,J21)</f>
        <v>7099</v>
      </c>
    </row>
    <row r="22" spans="1:14" ht="22.5" customHeight="1" thickTop="1" thickBot="1" x14ac:dyDescent="0.2">
      <c r="A22" s="45"/>
      <c r="B22" s="17" t="s">
        <v>29</v>
      </c>
      <c r="C22" s="2">
        <v>208</v>
      </c>
      <c r="D22" s="2">
        <v>20</v>
      </c>
      <c r="E22" s="2">
        <v>1814</v>
      </c>
      <c r="F22" s="2">
        <v>298</v>
      </c>
      <c r="G22" s="2">
        <v>1502</v>
      </c>
      <c r="H22" s="2">
        <v>87</v>
      </c>
      <c r="I22" s="3">
        <v>26</v>
      </c>
      <c r="J22" s="32">
        <f t="shared" si="0"/>
        <v>3955</v>
      </c>
      <c r="K22" s="18">
        <v>918</v>
      </c>
      <c r="L22" s="19">
        <v>2857</v>
      </c>
      <c r="M22" s="34">
        <f>SUM(K22:L22)</f>
        <v>3775</v>
      </c>
      <c r="N22" s="29">
        <f>SUM(M22,J22)</f>
        <v>7730</v>
      </c>
    </row>
    <row r="23" spans="1:14" ht="22.5" customHeight="1" thickTop="1" thickBot="1" x14ac:dyDescent="0.2">
      <c r="A23" s="45"/>
      <c r="B23" s="16" t="s">
        <v>20</v>
      </c>
      <c r="C23" s="6">
        <f>IF(C21=0,0,IF(C22=0,0,C21/C22*100))</f>
        <v>112.98076923076923</v>
      </c>
      <c r="D23" s="6">
        <f t="shared" ref="D23:K23" si="6">IF(D21=0,0,IF(D22=0,0,D21/D22*100))</f>
        <v>95</v>
      </c>
      <c r="E23" s="6">
        <f t="shared" si="6"/>
        <v>88.919514884233735</v>
      </c>
      <c r="F23" s="6">
        <f t="shared" si="6"/>
        <v>100</v>
      </c>
      <c r="G23" s="6">
        <f t="shared" si="6"/>
        <v>90.412782956058592</v>
      </c>
      <c r="H23" s="6">
        <f t="shared" si="6"/>
        <v>116.0919540229885</v>
      </c>
      <c r="I23" s="7">
        <f t="shared" si="6"/>
        <v>96.15384615384616</v>
      </c>
      <c r="J23" s="33">
        <f t="shared" si="6"/>
        <v>92.262958280657386</v>
      </c>
      <c r="K23" s="22">
        <f t="shared" si="6"/>
        <v>93.246187363834423</v>
      </c>
      <c r="L23" s="23">
        <f>IF(L21=0,0,IF(L22=0,0,L21/L22*100))</f>
        <v>90.794539726986343</v>
      </c>
      <c r="M23" s="33">
        <f>IF(M21=0,0,IF(M22=0,0,M21/M22*100))</f>
        <v>91.390728476821195</v>
      </c>
      <c r="N23" s="30">
        <f>IF(N21=0,0,IF(N22=0,0,N21/N22*100))</f>
        <v>91.836998706338932</v>
      </c>
    </row>
    <row r="24" spans="1:14" ht="22.5" customHeight="1" thickTop="1" thickBot="1" x14ac:dyDescent="0.2">
      <c r="A24" s="43" t="s">
        <v>21</v>
      </c>
      <c r="B24" s="35" t="s">
        <v>30</v>
      </c>
      <c r="C24" s="32">
        <f>SUM(C6,C9,C12,C15,C18,C21)</f>
        <v>1058</v>
      </c>
      <c r="D24" s="32">
        <f t="shared" ref="D24:I24" si="7">SUM(D6,D9,D12,D15,D18,D21)</f>
        <v>77</v>
      </c>
      <c r="E24" s="32">
        <f t="shared" si="7"/>
        <v>8751</v>
      </c>
      <c r="F24" s="32">
        <f t="shared" si="7"/>
        <v>1388</v>
      </c>
      <c r="G24" s="32">
        <f t="shared" si="7"/>
        <v>8093</v>
      </c>
      <c r="H24" s="32">
        <f t="shared" si="7"/>
        <v>451</v>
      </c>
      <c r="I24" s="36">
        <f t="shared" si="7"/>
        <v>129</v>
      </c>
      <c r="J24" s="32">
        <f t="shared" si="0"/>
        <v>19947</v>
      </c>
      <c r="K24" s="36">
        <f>SUM(K6,K9,K12,K15,K18,K21)</f>
        <v>5009</v>
      </c>
      <c r="L24" s="36">
        <f>SUM(L6,L9,L12,L15,L18,L21)</f>
        <v>16818</v>
      </c>
      <c r="M24" s="34">
        <f>SUM(K24:L24)</f>
        <v>21827</v>
      </c>
      <c r="N24" s="29">
        <f>SUM(M24,J24)</f>
        <v>41774</v>
      </c>
    </row>
    <row r="25" spans="1:14" ht="22.5" customHeight="1" thickTop="1" thickBot="1" x14ac:dyDescent="0.2">
      <c r="A25" s="43"/>
      <c r="B25" s="35" t="s">
        <v>29</v>
      </c>
      <c r="C25" s="32">
        <f>SUM(C7,C10,C13,C16,C19,C22)</f>
        <v>1109</v>
      </c>
      <c r="D25" s="32">
        <f t="shared" ref="D25:I25" si="8">SUM(D7,D10,D13,D16,D19,D22)</f>
        <v>99</v>
      </c>
      <c r="E25" s="32">
        <f t="shared" si="8"/>
        <v>9667</v>
      </c>
      <c r="F25" s="32">
        <f t="shared" si="8"/>
        <v>1641</v>
      </c>
      <c r="G25" s="32">
        <f t="shared" si="8"/>
        <v>8784</v>
      </c>
      <c r="H25" s="32">
        <f t="shared" si="8"/>
        <v>444</v>
      </c>
      <c r="I25" s="36">
        <f t="shared" si="8"/>
        <v>155</v>
      </c>
      <c r="J25" s="32">
        <f t="shared" si="0"/>
        <v>21899</v>
      </c>
      <c r="K25" s="36">
        <f>SUM(K7,K10,K13,K16,K19,K22)</f>
        <v>5368</v>
      </c>
      <c r="L25" s="36">
        <f>SUM(L7,L10,L13,L16,L19,L22)</f>
        <v>18570</v>
      </c>
      <c r="M25" s="34">
        <f>SUM(K25:L25)</f>
        <v>23938</v>
      </c>
      <c r="N25" s="29">
        <f>SUM(M25,J25)</f>
        <v>45837</v>
      </c>
    </row>
    <row r="26" spans="1:14" ht="22.5" customHeight="1" thickTop="1" thickBot="1" x14ac:dyDescent="0.2">
      <c r="A26" s="43"/>
      <c r="B26" s="35" t="s">
        <v>20</v>
      </c>
      <c r="C26" s="33">
        <f>IF(C24=0,0,IF(C25=0,0,C24/C25*100))</f>
        <v>95.401262398557265</v>
      </c>
      <c r="D26" s="33">
        <f t="shared" ref="D26:K26" si="9">IF(D24=0,0,IF(D25=0,0,D24/D25*100))</f>
        <v>77.777777777777786</v>
      </c>
      <c r="E26" s="33">
        <f t="shared" si="9"/>
        <v>90.52446467363194</v>
      </c>
      <c r="F26" s="33">
        <f t="shared" si="9"/>
        <v>84.582571602681284</v>
      </c>
      <c r="G26" s="33">
        <f t="shared" si="9"/>
        <v>92.133424408014577</v>
      </c>
      <c r="H26" s="33">
        <f t="shared" si="9"/>
        <v>101.57657657657657</v>
      </c>
      <c r="I26" s="37">
        <f t="shared" si="9"/>
        <v>83.225806451612911</v>
      </c>
      <c r="J26" s="33">
        <f t="shared" si="9"/>
        <v>91.086350974930369</v>
      </c>
      <c r="K26" s="33">
        <f t="shared" si="9"/>
        <v>93.312220566318928</v>
      </c>
      <c r="L26" s="37">
        <f>IF(L24=0,0,IF(L25=0,0,L24/L25*100))</f>
        <v>90.565428109854608</v>
      </c>
      <c r="M26" s="33">
        <f>IF(M24=0,0,IF(M25=0,0,M24/M25*100))</f>
        <v>91.181385245216802</v>
      </c>
      <c r="N26" s="30">
        <f>IF(N24=0,0,IF(N25=0,0,N24/N25*100))</f>
        <v>91.135981848724839</v>
      </c>
    </row>
    <row r="27" spans="1:14" ht="22.5" customHeight="1" thickTop="1" thickBot="1" x14ac:dyDescent="0.2">
      <c r="A27" s="45" t="s">
        <v>14</v>
      </c>
      <c r="B27" s="17" t="s">
        <v>30</v>
      </c>
      <c r="C27" s="8">
        <v>194</v>
      </c>
      <c r="D27" s="8">
        <v>18</v>
      </c>
      <c r="E27" s="8">
        <v>1438</v>
      </c>
      <c r="F27" s="8">
        <v>235</v>
      </c>
      <c r="G27" s="8">
        <v>1265</v>
      </c>
      <c r="H27" s="8">
        <v>86</v>
      </c>
      <c r="I27" s="9">
        <v>19</v>
      </c>
      <c r="J27" s="32">
        <f t="shared" si="0"/>
        <v>3255</v>
      </c>
      <c r="K27" s="24">
        <v>764</v>
      </c>
      <c r="L27" s="25">
        <v>2473</v>
      </c>
      <c r="M27" s="34">
        <f>SUM(K27:L27)</f>
        <v>3237</v>
      </c>
      <c r="N27" s="29">
        <f>SUM(M27,J27)</f>
        <v>6492</v>
      </c>
    </row>
    <row r="28" spans="1:14" ht="22.5" customHeight="1" thickTop="1" thickBot="1" x14ac:dyDescent="0.2">
      <c r="A28" s="45"/>
      <c r="B28" s="17" t="s">
        <v>29</v>
      </c>
      <c r="C28" s="8">
        <v>262</v>
      </c>
      <c r="D28" s="8">
        <v>22</v>
      </c>
      <c r="E28" s="8">
        <v>1529</v>
      </c>
      <c r="F28" s="8">
        <v>290</v>
      </c>
      <c r="G28" s="8">
        <v>1362</v>
      </c>
      <c r="H28" s="8">
        <v>145</v>
      </c>
      <c r="I28" s="9">
        <v>21</v>
      </c>
      <c r="J28" s="32">
        <f t="shared" si="0"/>
        <v>3631</v>
      </c>
      <c r="K28" s="18">
        <v>813</v>
      </c>
      <c r="L28" s="19">
        <v>2626</v>
      </c>
      <c r="M28" s="34">
        <f>SUM(K28:L28)</f>
        <v>3439</v>
      </c>
      <c r="N28" s="29">
        <f>SUM(M28,J28)</f>
        <v>7070</v>
      </c>
    </row>
    <row r="29" spans="1:14" ht="22.5" customHeight="1" thickTop="1" thickBot="1" x14ac:dyDescent="0.2">
      <c r="A29" s="46"/>
      <c r="B29" s="17" t="s">
        <v>20</v>
      </c>
      <c r="C29" s="4">
        <f>IF(C27=0,0,IF(C28=0,0,C27/C28*100))</f>
        <v>74.045801526717554</v>
      </c>
      <c r="D29" s="4">
        <f t="shared" ref="D29:K29" si="10">IF(D27=0,0,IF(D28=0,0,D27/D28*100))</f>
        <v>81.818181818181827</v>
      </c>
      <c r="E29" s="4">
        <f t="shared" si="10"/>
        <v>94.048397645519941</v>
      </c>
      <c r="F29" s="4">
        <f t="shared" si="10"/>
        <v>81.034482758620683</v>
      </c>
      <c r="G29" s="4">
        <f t="shared" si="10"/>
        <v>92.878120411160054</v>
      </c>
      <c r="H29" s="4">
        <f t="shared" si="10"/>
        <v>59.310344827586206</v>
      </c>
      <c r="I29" s="5">
        <f t="shared" si="10"/>
        <v>90.476190476190482</v>
      </c>
      <c r="J29" s="33">
        <f t="shared" si="10"/>
        <v>89.644725970806931</v>
      </c>
      <c r="K29" s="20">
        <f t="shared" si="10"/>
        <v>93.972939729397297</v>
      </c>
      <c r="L29" s="21">
        <f>IF(L27=0,0,IF(L28=0,0,L27/L28*100))</f>
        <v>94.173648134044171</v>
      </c>
      <c r="M29" s="33">
        <f>IF(M27=0,0,IF(M28=0,0,M27/M28*100))</f>
        <v>94.126199476592035</v>
      </c>
      <c r="N29" s="30">
        <f>IF(N27=0,0,IF(N28=0,0,N27/N28*100))</f>
        <v>91.82461103253182</v>
      </c>
    </row>
    <row r="30" spans="1:14" ht="22.5" customHeight="1" thickTop="1" thickBot="1" x14ac:dyDescent="0.2">
      <c r="A30" s="44" t="s">
        <v>15</v>
      </c>
      <c r="B30" s="17" t="s">
        <v>30</v>
      </c>
      <c r="C30" s="2">
        <v>169</v>
      </c>
      <c r="D30" s="2">
        <v>15</v>
      </c>
      <c r="E30" s="2">
        <v>1368</v>
      </c>
      <c r="F30" s="2">
        <v>205</v>
      </c>
      <c r="G30" s="2">
        <v>1106</v>
      </c>
      <c r="H30" s="2">
        <v>85</v>
      </c>
      <c r="I30" s="3">
        <v>21</v>
      </c>
      <c r="J30" s="32">
        <f t="shared" si="0"/>
        <v>2969</v>
      </c>
      <c r="K30" s="18">
        <v>748</v>
      </c>
      <c r="L30" s="19">
        <v>2394</v>
      </c>
      <c r="M30" s="34">
        <f>SUM(K30:L30)</f>
        <v>3142</v>
      </c>
      <c r="N30" s="29">
        <f>SUM(M30,J30)</f>
        <v>6111</v>
      </c>
    </row>
    <row r="31" spans="1:14" ht="22.5" customHeight="1" thickTop="1" thickBot="1" x14ac:dyDescent="0.2">
      <c r="A31" s="45"/>
      <c r="B31" s="17" t="s">
        <v>29</v>
      </c>
      <c r="C31" s="2">
        <v>181</v>
      </c>
      <c r="D31" s="2">
        <v>11</v>
      </c>
      <c r="E31" s="2">
        <v>1339</v>
      </c>
      <c r="F31" s="2">
        <v>251</v>
      </c>
      <c r="G31" s="2">
        <v>1248</v>
      </c>
      <c r="H31" s="2">
        <v>89</v>
      </c>
      <c r="I31" s="3">
        <v>18</v>
      </c>
      <c r="J31" s="32">
        <f t="shared" si="0"/>
        <v>3137</v>
      </c>
      <c r="K31" s="18">
        <v>716</v>
      </c>
      <c r="L31" s="19">
        <v>2542</v>
      </c>
      <c r="M31" s="34">
        <f>SUM(K31:L31)</f>
        <v>3258</v>
      </c>
      <c r="N31" s="29">
        <f>SUM(M31,J31)</f>
        <v>6395</v>
      </c>
    </row>
    <row r="32" spans="1:14" ht="22.5" customHeight="1" thickTop="1" thickBot="1" x14ac:dyDescent="0.2">
      <c r="A32" s="46"/>
      <c r="B32" s="17" t="s">
        <v>20</v>
      </c>
      <c r="C32" s="4">
        <f>IF(C30=0,0,IF(C31=0,0,C30/C31*100))</f>
        <v>93.370165745856355</v>
      </c>
      <c r="D32" s="4">
        <f t="shared" ref="D32:K32" si="11">IF(D30=0,0,IF(D31=0,0,D30/D31*100))</f>
        <v>136.36363636363635</v>
      </c>
      <c r="E32" s="4">
        <f t="shared" si="11"/>
        <v>102.16579536967888</v>
      </c>
      <c r="F32" s="4">
        <f t="shared" si="11"/>
        <v>81.673306772908376</v>
      </c>
      <c r="G32" s="4">
        <f t="shared" si="11"/>
        <v>88.621794871794862</v>
      </c>
      <c r="H32" s="4">
        <f t="shared" si="11"/>
        <v>95.50561797752809</v>
      </c>
      <c r="I32" s="5">
        <f t="shared" si="11"/>
        <v>116.66666666666667</v>
      </c>
      <c r="J32" s="33">
        <f t="shared" si="11"/>
        <v>94.644564870895763</v>
      </c>
      <c r="K32" s="20">
        <f t="shared" si="11"/>
        <v>104.46927374301676</v>
      </c>
      <c r="L32" s="21">
        <f>IF(L30=0,0,IF(L31=0,0,L30/L31*100))</f>
        <v>94.177812745869389</v>
      </c>
      <c r="M32" s="33">
        <f>IF(M30=0,0,IF(M31=0,0,M30/M31*100))</f>
        <v>96.439533456108038</v>
      </c>
      <c r="N32" s="30">
        <f>IF(N30=0,0,IF(N31=0,0,N30/N31*100))</f>
        <v>95.559030492572319</v>
      </c>
    </row>
    <row r="33" spans="1:14" ht="22.5" customHeight="1" thickTop="1" thickBot="1" x14ac:dyDescent="0.2">
      <c r="A33" s="44" t="s">
        <v>16</v>
      </c>
      <c r="B33" s="17" t="s">
        <v>30</v>
      </c>
      <c r="C33" s="2">
        <v>185</v>
      </c>
      <c r="D33" s="2">
        <v>17</v>
      </c>
      <c r="E33" s="2">
        <v>1501</v>
      </c>
      <c r="F33" s="2">
        <v>271</v>
      </c>
      <c r="G33" s="2">
        <v>1251</v>
      </c>
      <c r="H33" s="2">
        <v>68</v>
      </c>
      <c r="I33" s="3">
        <v>35</v>
      </c>
      <c r="J33" s="32">
        <f t="shared" si="0"/>
        <v>3328</v>
      </c>
      <c r="K33" s="18">
        <v>867</v>
      </c>
      <c r="L33" s="19">
        <v>2624</v>
      </c>
      <c r="M33" s="34">
        <f>SUM(K33:L33)</f>
        <v>3491</v>
      </c>
      <c r="N33" s="29">
        <f>SUM(M33,J33)</f>
        <v>6819</v>
      </c>
    </row>
    <row r="34" spans="1:14" ht="22.5" customHeight="1" thickTop="1" thickBot="1" x14ac:dyDescent="0.2">
      <c r="A34" s="45"/>
      <c r="B34" s="17" t="s">
        <v>29</v>
      </c>
      <c r="C34" s="2">
        <v>191</v>
      </c>
      <c r="D34" s="2">
        <v>12</v>
      </c>
      <c r="E34" s="2">
        <v>1491</v>
      </c>
      <c r="F34" s="2">
        <v>261</v>
      </c>
      <c r="G34" s="2">
        <v>1375</v>
      </c>
      <c r="H34" s="2">
        <v>81</v>
      </c>
      <c r="I34" s="3">
        <v>27</v>
      </c>
      <c r="J34" s="32">
        <f t="shared" si="0"/>
        <v>3438</v>
      </c>
      <c r="K34" s="18">
        <v>824</v>
      </c>
      <c r="L34" s="19">
        <v>2843</v>
      </c>
      <c r="M34" s="34">
        <f>SUM(K34:L34)</f>
        <v>3667</v>
      </c>
      <c r="N34" s="29">
        <f>SUM(M34,J34)</f>
        <v>7105</v>
      </c>
    </row>
    <row r="35" spans="1:14" ht="22.5" customHeight="1" thickTop="1" thickBot="1" x14ac:dyDescent="0.2">
      <c r="A35" s="46"/>
      <c r="B35" s="17" t="s">
        <v>20</v>
      </c>
      <c r="C35" s="4">
        <f>IF(C33=0,0,IF(C34=0,0,C33/C34*100))</f>
        <v>96.858638743455501</v>
      </c>
      <c r="D35" s="4">
        <f>IF(D33=0,0,IF(D34=0,0,D33/D34*100))</f>
        <v>141.66666666666669</v>
      </c>
      <c r="E35" s="4">
        <f t="shared" ref="E35:K35" si="12">IF(E33=0,0,IF(E34=0,0,E33/E34*100))</f>
        <v>100.67069081153588</v>
      </c>
      <c r="F35" s="4">
        <f t="shared" si="12"/>
        <v>103.83141762452108</v>
      </c>
      <c r="G35" s="4">
        <f t="shared" si="12"/>
        <v>90.981818181818184</v>
      </c>
      <c r="H35" s="4">
        <f t="shared" si="12"/>
        <v>83.950617283950606</v>
      </c>
      <c r="I35" s="5">
        <f t="shared" si="12"/>
        <v>129.62962962962962</v>
      </c>
      <c r="J35" s="33">
        <f t="shared" si="12"/>
        <v>96.800465386852821</v>
      </c>
      <c r="K35" s="20">
        <f t="shared" si="12"/>
        <v>105.21844660194175</v>
      </c>
      <c r="L35" s="21">
        <f>IF(L33=0,0,IF(L34=0,0,L33/L34*100))</f>
        <v>92.29686950404502</v>
      </c>
      <c r="M35" s="33">
        <f>IF(M33=0,0,IF(M34=0,0,M33/M34*100))</f>
        <v>95.20043632397055</v>
      </c>
      <c r="N35" s="30">
        <f>IF(N33=0,0,IF(N34=0,0,N33/N34*100))</f>
        <v>95.974665728360307</v>
      </c>
    </row>
    <row r="36" spans="1:14" ht="22.5" customHeight="1" thickTop="1" thickBot="1" x14ac:dyDescent="0.2">
      <c r="A36" s="44" t="s">
        <v>17</v>
      </c>
      <c r="B36" s="17" t="s">
        <v>30</v>
      </c>
      <c r="C36" s="2">
        <v>169</v>
      </c>
      <c r="D36" s="2">
        <v>14</v>
      </c>
      <c r="E36" s="2">
        <v>1435</v>
      </c>
      <c r="F36" s="2">
        <v>274</v>
      </c>
      <c r="G36" s="2">
        <v>1262</v>
      </c>
      <c r="H36" s="2">
        <v>78</v>
      </c>
      <c r="I36" s="3">
        <v>46</v>
      </c>
      <c r="J36" s="32">
        <f t="shared" si="0"/>
        <v>3278</v>
      </c>
      <c r="K36" s="18">
        <v>828</v>
      </c>
      <c r="L36" s="19">
        <v>2553</v>
      </c>
      <c r="M36" s="34">
        <f>SUM(K36:L36)</f>
        <v>3381</v>
      </c>
      <c r="N36" s="29">
        <f>SUM(M36,J36)</f>
        <v>6659</v>
      </c>
    </row>
    <row r="37" spans="1:14" ht="22.5" customHeight="1" thickTop="1" thickBot="1" x14ac:dyDescent="0.2">
      <c r="A37" s="45"/>
      <c r="B37" s="17" t="s">
        <v>29</v>
      </c>
      <c r="C37" s="2">
        <v>205</v>
      </c>
      <c r="D37" s="2">
        <v>25</v>
      </c>
      <c r="E37" s="2">
        <v>1585</v>
      </c>
      <c r="F37" s="2">
        <v>270</v>
      </c>
      <c r="G37" s="2">
        <v>1399</v>
      </c>
      <c r="H37" s="2">
        <v>77</v>
      </c>
      <c r="I37" s="3">
        <v>53</v>
      </c>
      <c r="J37" s="32">
        <f t="shared" si="0"/>
        <v>3614</v>
      </c>
      <c r="K37" s="18">
        <v>806</v>
      </c>
      <c r="L37" s="19">
        <v>2680</v>
      </c>
      <c r="M37" s="34">
        <f>SUM(K37:L37)</f>
        <v>3486</v>
      </c>
      <c r="N37" s="29">
        <f>SUM(M37,J37)</f>
        <v>7100</v>
      </c>
    </row>
    <row r="38" spans="1:14" ht="22.5" customHeight="1" thickTop="1" thickBot="1" x14ac:dyDescent="0.2">
      <c r="A38" s="46"/>
      <c r="B38" s="17" t="s">
        <v>20</v>
      </c>
      <c r="C38" s="4">
        <f>IF(C36=0,0,IF(C37=0,0,C36/C37*100))</f>
        <v>82.439024390243901</v>
      </c>
      <c r="D38" s="4">
        <f t="shared" ref="D38:K38" si="13">IF(D36=0,0,IF(D37=0,0,D36/D37*100))</f>
        <v>56.000000000000007</v>
      </c>
      <c r="E38" s="4">
        <f t="shared" si="13"/>
        <v>90.536277602523668</v>
      </c>
      <c r="F38" s="4">
        <f t="shared" si="13"/>
        <v>101.48148148148148</v>
      </c>
      <c r="G38" s="4">
        <f t="shared" si="13"/>
        <v>90.207290922087196</v>
      </c>
      <c r="H38" s="4">
        <f t="shared" si="13"/>
        <v>101.29870129870129</v>
      </c>
      <c r="I38" s="5">
        <f t="shared" si="13"/>
        <v>86.79245283018868</v>
      </c>
      <c r="J38" s="33">
        <f t="shared" si="13"/>
        <v>90.702822357498619</v>
      </c>
      <c r="K38" s="20">
        <f t="shared" si="13"/>
        <v>102.72952853598014</v>
      </c>
      <c r="L38" s="21">
        <f>IF(L36=0,0,IF(L37=0,0,L36/L37*100))</f>
        <v>95.261194029850742</v>
      </c>
      <c r="M38" s="33">
        <f>IF(M36=0,0,IF(M37=0,0,M36/M37*100))</f>
        <v>96.98795180722891</v>
      </c>
      <c r="N38" s="30">
        <f>IF(N36=0,0,IF(N37=0,0,N36/N37*100))</f>
        <v>93.788732394366193</v>
      </c>
    </row>
    <row r="39" spans="1:14" ht="22.5" customHeight="1" thickTop="1" thickBot="1" x14ac:dyDescent="0.2">
      <c r="A39" s="44" t="s">
        <v>18</v>
      </c>
      <c r="B39" s="17" t="s">
        <v>30</v>
      </c>
      <c r="C39" s="2">
        <v>191</v>
      </c>
      <c r="D39" s="2">
        <v>18</v>
      </c>
      <c r="E39" s="2">
        <v>1398</v>
      </c>
      <c r="F39" s="2">
        <v>243</v>
      </c>
      <c r="G39" s="2">
        <v>1241</v>
      </c>
      <c r="H39" s="2">
        <v>69</v>
      </c>
      <c r="I39" s="3">
        <v>50</v>
      </c>
      <c r="J39" s="32">
        <f>SUM(C39:I39)</f>
        <v>3210</v>
      </c>
      <c r="K39" s="18">
        <v>804</v>
      </c>
      <c r="L39" s="19">
        <v>2654</v>
      </c>
      <c r="M39" s="34">
        <f>SUM(K39:L39)</f>
        <v>3458</v>
      </c>
      <c r="N39" s="29">
        <f>SUM(M39,J39)</f>
        <v>6668</v>
      </c>
    </row>
    <row r="40" spans="1:14" ht="22.5" customHeight="1" thickTop="1" thickBot="1" x14ac:dyDescent="0.2">
      <c r="A40" s="45"/>
      <c r="B40" s="17" t="s">
        <v>29</v>
      </c>
      <c r="C40" s="2">
        <v>174</v>
      </c>
      <c r="D40" s="2">
        <v>13</v>
      </c>
      <c r="E40" s="2">
        <v>1397</v>
      </c>
      <c r="F40" s="2">
        <v>239</v>
      </c>
      <c r="G40" s="2">
        <v>1219</v>
      </c>
      <c r="H40" s="2">
        <v>85</v>
      </c>
      <c r="I40" s="3">
        <v>45</v>
      </c>
      <c r="J40" s="32">
        <f t="shared" si="0"/>
        <v>3172</v>
      </c>
      <c r="K40" s="18">
        <v>797</v>
      </c>
      <c r="L40" s="19">
        <v>2848</v>
      </c>
      <c r="M40" s="34">
        <f>SUM(K40:L40)</f>
        <v>3645</v>
      </c>
      <c r="N40" s="29">
        <f>SUM(M40,J40)</f>
        <v>6817</v>
      </c>
    </row>
    <row r="41" spans="1:14" ht="22.5" customHeight="1" thickTop="1" thickBot="1" x14ac:dyDescent="0.2">
      <c r="A41" s="46"/>
      <c r="B41" s="17" t="s">
        <v>20</v>
      </c>
      <c r="C41" s="4">
        <f>IF(C39=0,0,IF(C40=0,0,C39/C40*100))</f>
        <v>109.77011494252874</v>
      </c>
      <c r="D41" s="4">
        <f t="shared" ref="D41:K41" si="14">IF(D39=0,0,IF(D40=0,0,D39/D40*100))</f>
        <v>138.46153846153845</v>
      </c>
      <c r="E41" s="4">
        <f t="shared" si="14"/>
        <v>100.07158196134573</v>
      </c>
      <c r="F41" s="4">
        <f t="shared" si="14"/>
        <v>101.67364016736403</v>
      </c>
      <c r="G41" s="4">
        <f t="shared" si="14"/>
        <v>101.80475799835931</v>
      </c>
      <c r="H41" s="4">
        <f t="shared" si="14"/>
        <v>81.17647058823529</v>
      </c>
      <c r="I41" s="5">
        <f t="shared" si="14"/>
        <v>111.11111111111111</v>
      </c>
      <c r="J41" s="33">
        <f>IF(J39=0,0,IF(J40=0,0,J39/J40*100))</f>
        <v>101.19798234552333</v>
      </c>
      <c r="K41" s="20">
        <f t="shared" si="14"/>
        <v>100.87829360100375</v>
      </c>
      <c r="L41" s="21">
        <f>IF(L39=0,0,IF(L40=0,0,L39/L40*100))</f>
        <v>93.188202247191015</v>
      </c>
      <c r="M41" s="33">
        <f>IF(M39=0,0,IF(M40=0,0,M39/M40*100))</f>
        <v>94.869684499314133</v>
      </c>
      <c r="N41" s="30">
        <f>IF(N39=0,0,IF(N40=0,0,N39/N40*100))</f>
        <v>97.814287809887048</v>
      </c>
    </row>
    <row r="42" spans="1:14" ht="22.5" customHeight="1" thickTop="1" thickBot="1" x14ac:dyDescent="0.2">
      <c r="A42" s="47" t="s">
        <v>19</v>
      </c>
      <c r="B42" s="17" t="s">
        <v>30</v>
      </c>
      <c r="C42" s="2">
        <v>174</v>
      </c>
      <c r="D42" s="2">
        <v>7</v>
      </c>
      <c r="E42" s="2">
        <v>1349</v>
      </c>
      <c r="F42" s="2">
        <v>235</v>
      </c>
      <c r="G42" s="2">
        <v>1031</v>
      </c>
      <c r="H42" s="2">
        <v>81</v>
      </c>
      <c r="I42" s="3">
        <v>55</v>
      </c>
      <c r="J42" s="32">
        <f t="shared" si="0"/>
        <v>2932</v>
      </c>
      <c r="K42" s="18">
        <v>773</v>
      </c>
      <c r="L42" s="19">
        <v>2541</v>
      </c>
      <c r="M42" s="34">
        <f>SUM(K42:L42)</f>
        <v>3314</v>
      </c>
      <c r="N42" s="29">
        <f>SUM(M42,J42)</f>
        <v>6246</v>
      </c>
    </row>
    <row r="43" spans="1:14" ht="22.5" customHeight="1" thickTop="1" thickBot="1" x14ac:dyDescent="0.2">
      <c r="A43" s="47"/>
      <c r="B43" s="17" t="s">
        <v>29</v>
      </c>
      <c r="C43" s="2">
        <v>185</v>
      </c>
      <c r="D43" s="2">
        <v>14</v>
      </c>
      <c r="E43" s="2">
        <v>1422</v>
      </c>
      <c r="F43" s="2">
        <v>253</v>
      </c>
      <c r="G43" s="2">
        <v>1189</v>
      </c>
      <c r="H43" s="2">
        <v>73</v>
      </c>
      <c r="I43" s="3">
        <v>59</v>
      </c>
      <c r="J43" s="32">
        <f t="shared" si="0"/>
        <v>3195</v>
      </c>
      <c r="K43" s="18">
        <v>763</v>
      </c>
      <c r="L43" s="19">
        <v>2445</v>
      </c>
      <c r="M43" s="34">
        <f>SUM(K43:L43)</f>
        <v>3208</v>
      </c>
      <c r="N43" s="29">
        <f>SUM(M43,J43)</f>
        <v>6403</v>
      </c>
    </row>
    <row r="44" spans="1:14" ht="22.5" customHeight="1" thickTop="1" thickBot="1" x14ac:dyDescent="0.2">
      <c r="A44" s="48"/>
      <c r="B44" s="16" t="s">
        <v>20</v>
      </c>
      <c r="C44" s="6">
        <f>IF(C42=0,0,IF(C43=0,0,C42/C43*100))</f>
        <v>94.054054054054063</v>
      </c>
      <c r="D44" s="6">
        <f t="shared" ref="D44:K44" si="15">IF(D42=0,0,IF(D43=0,0,D42/D43*100))</f>
        <v>50</v>
      </c>
      <c r="E44" s="6">
        <f t="shared" si="15"/>
        <v>94.86638537271449</v>
      </c>
      <c r="F44" s="6">
        <f t="shared" si="15"/>
        <v>92.885375494071141</v>
      </c>
      <c r="G44" s="6">
        <f t="shared" si="15"/>
        <v>86.711522287636669</v>
      </c>
      <c r="H44" s="6">
        <f t="shared" si="15"/>
        <v>110.95890410958904</v>
      </c>
      <c r="I44" s="7">
        <f t="shared" si="15"/>
        <v>93.220338983050837</v>
      </c>
      <c r="J44" s="33">
        <f t="shared" si="15"/>
        <v>91.768388106416282</v>
      </c>
      <c r="K44" s="22">
        <f t="shared" si="15"/>
        <v>101.31061598951507</v>
      </c>
      <c r="L44" s="23">
        <f>IF(L42=0,0,IF(L43=0,0,L42/L43*100))</f>
        <v>103.92638036809817</v>
      </c>
      <c r="M44" s="33">
        <f>IF(M42=0,0,IF(M43=0,0,M42/M43*100))</f>
        <v>103.30423940149626</v>
      </c>
      <c r="N44" s="30">
        <f>IF(N42=0,0,IF(N43=0,0,N42/N43*100))</f>
        <v>97.548024363579572</v>
      </c>
    </row>
    <row r="45" spans="1:14" ht="22.5" customHeight="1" thickTop="1" thickBot="1" x14ac:dyDescent="0.2">
      <c r="A45" s="43" t="s">
        <v>22</v>
      </c>
      <c r="B45" s="35" t="s">
        <v>30</v>
      </c>
      <c r="C45" s="32">
        <f>SUM(C27,C30,C33,C36,C39,C42)</f>
        <v>1082</v>
      </c>
      <c r="D45" s="32">
        <f t="shared" ref="D45:I45" si="16">SUM(D27,D30,D33,D36,D39,D42)</f>
        <v>89</v>
      </c>
      <c r="E45" s="32">
        <f t="shared" si="16"/>
        <v>8489</v>
      </c>
      <c r="F45" s="32">
        <f t="shared" si="16"/>
        <v>1463</v>
      </c>
      <c r="G45" s="32">
        <f t="shared" si="16"/>
        <v>7156</v>
      </c>
      <c r="H45" s="32">
        <f t="shared" si="16"/>
        <v>467</v>
      </c>
      <c r="I45" s="36">
        <f t="shared" si="16"/>
        <v>226</v>
      </c>
      <c r="J45" s="32">
        <f t="shared" si="0"/>
        <v>18972</v>
      </c>
      <c r="K45" s="36">
        <f>SUM(K27,K30,K33,K36,K39,K42)</f>
        <v>4784</v>
      </c>
      <c r="L45" s="36">
        <f>SUM(L27,L30,L33,L36,L39,L42)</f>
        <v>15239</v>
      </c>
      <c r="M45" s="34">
        <f>SUM(K45:L45)</f>
        <v>20023</v>
      </c>
      <c r="N45" s="29">
        <f>SUM(M45,J45)</f>
        <v>38995</v>
      </c>
    </row>
    <row r="46" spans="1:14" ht="22.5" customHeight="1" thickTop="1" thickBot="1" x14ac:dyDescent="0.2">
      <c r="A46" s="43"/>
      <c r="B46" s="35" t="s">
        <v>29</v>
      </c>
      <c r="C46" s="32">
        <f>SUM(C28,C31,C34,C37,C40,C43)</f>
        <v>1198</v>
      </c>
      <c r="D46" s="32">
        <f t="shared" ref="D46:I46" si="17">SUM(D28,D31,D34,D37,D40,D43)</f>
        <v>97</v>
      </c>
      <c r="E46" s="32">
        <f t="shared" si="17"/>
        <v>8763</v>
      </c>
      <c r="F46" s="32">
        <f t="shared" si="17"/>
        <v>1564</v>
      </c>
      <c r="G46" s="32">
        <f t="shared" si="17"/>
        <v>7792</v>
      </c>
      <c r="H46" s="32">
        <f t="shared" si="17"/>
        <v>550</v>
      </c>
      <c r="I46" s="36">
        <f t="shared" si="17"/>
        <v>223</v>
      </c>
      <c r="J46" s="32">
        <f t="shared" si="0"/>
        <v>20187</v>
      </c>
      <c r="K46" s="36">
        <f>SUM(K28,K31,K34,K37,K40,K43)</f>
        <v>4719</v>
      </c>
      <c r="L46" s="36">
        <f>SUM(L28,L31,L34,L37,L40,L43)</f>
        <v>15984</v>
      </c>
      <c r="M46" s="34">
        <f>SUM(K46:L46)</f>
        <v>20703</v>
      </c>
      <c r="N46" s="29">
        <f>SUM(M46,J46)</f>
        <v>40890</v>
      </c>
    </row>
    <row r="47" spans="1:14" ht="22.5" customHeight="1" thickTop="1" thickBot="1" x14ac:dyDescent="0.2">
      <c r="A47" s="43"/>
      <c r="B47" s="35" t="s">
        <v>20</v>
      </c>
      <c r="C47" s="33">
        <f>IF(C45=0,0,IF(C46=0,0,C45/C46*100))</f>
        <v>90.317195325542571</v>
      </c>
      <c r="D47" s="33">
        <f t="shared" ref="D47:K47" si="18">IF(D45=0,0,IF(D46=0,0,D45/D46*100))</f>
        <v>91.75257731958763</v>
      </c>
      <c r="E47" s="33">
        <f t="shared" si="18"/>
        <v>96.873216934839661</v>
      </c>
      <c r="F47" s="33">
        <f t="shared" si="18"/>
        <v>93.54219948849105</v>
      </c>
      <c r="G47" s="33">
        <f t="shared" si="18"/>
        <v>91.837782340862432</v>
      </c>
      <c r="H47" s="33">
        <f t="shared" si="18"/>
        <v>84.909090909090907</v>
      </c>
      <c r="I47" s="37">
        <f t="shared" si="18"/>
        <v>101.34529147982063</v>
      </c>
      <c r="J47" s="33">
        <f t="shared" si="18"/>
        <v>93.981275078020516</v>
      </c>
      <c r="K47" s="33">
        <f t="shared" si="18"/>
        <v>101.37741046831957</v>
      </c>
      <c r="L47" s="37">
        <f>IF(L45=0,0,IF(L46=0,0,L45/L46*100))</f>
        <v>95.339089089089086</v>
      </c>
      <c r="M47" s="33">
        <f>IF(M45=0,0,IF(M46=0,0,M45/M46*100))</f>
        <v>96.715451866879192</v>
      </c>
      <c r="N47" s="30">
        <f>IF(N45=0,0,IF(N46=0,0,N45/N46*100))</f>
        <v>95.365615064808011</v>
      </c>
    </row>
    <row r="48" spans="1:14" ht="22.5" customHeight="1" thickTop="1" thickBot="1" x14ac:dyDescent="0.2">
      <c r="A48" s="40" t="s">
        <v>7</v>
      </c>
      <c r="B48" s="26" t="s">
        <v>30</v>
      </c>
      <c r="C48" s="27">
        <f>SUM(C24,C45)</f>
        <v>2140</v>
      </c>
      <c r="D48" s="27">
        <f t="shared" ref="D48:I48" si="19">SUM(D24,D45)</f>
        <v>166</v>
      </c>
      <c r="E48" s="27">
        <f t="shared" si="19"/>
        <v>17240</v>
      </c>
      <c r="F48" s="27">
        <f t="shared" si="19"/>
        <v>2851</v>
      </c>
      <c r="G48" s="27">
        <f t="shared" si="19"/>
        <v>15249</v>
      </c>
      <c r="H48" s="27">
        <f t="shared" si="19"/>
        <v>918</v>
      </c>
      <c r="I48" s="28">
        <f t="shared" si="19"/>
        <v>355</v>
      </c>
      <c r="J48" s="27">
        <f t="shared" si="0"/>
        <v>38919</v>
      </c>
      <c r="K48" s="28">
        <f>SUM(K24,K45)</f>
        <v>9793</v>
      </c>
      <c r="L48" s="28">
        <f>SUM(L24,L45)</f>
        <v>32057</v>
      </c>
      <c r="M48" s="29">
        <f>SUM(K48:L48)</f>
        <v>41850</v>
      </c>
      <c r="N48" s="29">
        <f>SUM(M48,J48)</f>
        <v>80769</v>
      </c>
    </row>
    <row r="49" spans="1:14" ht="22.5" customHeight="1" thickTop="1" thickBot="1" x14ac:dyDescent="0.2">
      <c r="A49" s="41"/>
      <c r="B49" s="26" t="s">
        <v>29</v>
      </c>
      <c r="C49" s="27">
        <f>SUM(C25,C46)</f>
        <v>2307</v>
      </c>
      <c r="D49" s="27">
        <f t="shared" ref="D49:I49" si="20">SUM(D25,D46)</f>
        <v>196</v>
      </c>
      <c r="E49" s="27">
        <f t="shared" si="20"/>
        <v>18430</v>
      </c>
      <c r="F49" s="27">
        <f t="shared" si="20"/>
        <v>3205</v>
      </c>
      <c r="G49" s="27">
        <f t="shared" si="20"/>
        <v>16576</v>
      </c>
      <c r="H49" s="27">
        <f t="shared" si="20"/>
        <v>994</v>
      </c>
      <c r="I49" s="28">
        <f t="shared" si="20"/>
        <v>378</v>
      </c>
      <c r="J49" s="27">
        <f t="shared" si="0"/>
        <v>42086</v>
      </c>
      <c r="K49" s="28">
        <f>SUM(K25,K46)</f>
        <v>10087</v>
      </c>
      <c r="L49" s="28">
        <f>SUM(L25,L46)</f>
        <v>34554</v>
      </c>
      <c r="M49" s="29">
        <f>SUM(K49:L49)</f>
        <v>44641</v>
      </c>
      <c r="N49" s="29">
        <f>SUM(M49,J49)</f>
        <v>86727</v>
      </c>
    </row>
    <row r="50" spans="1:14" ht="22.5" customHeight="1" thickTop="1" thickBot="1" x14ac:dyDescent="0.2">
      <c r="A50" s="42"/>
      <c r="B50" s="26" t="s">
        <v>20</v>
      </c>
      <c r="C50" s="30">
        <f>IF(C48=0,0,IF(C49=0,0,C48/C49*100))</f>
        <v>92.761161681837891</v>
      </c>
      <c r="D50" s="30">
        <f t="shared" ref="D50:K50" si="21">IF(D48=0,0,IF(D49=0,0,D48/D49*100))</f>
        <v>84.693877551020407</v>
      </c>
      <c r="E50" s="30">
        <f t="shared" si="21"/>
        <v>93.543136190992954</v>
      </c>
      <c r="F50" s="30">
        <f t="shared" si="21"/>
        <v>88.95475819032761</v>
      </c>
      <c r="G50" s="30">
        <f t="shared" si="21"/>
        <v>91.994449806949802</v>
      </c>
      <c r="H50" s="30">
        <f t="shared" si="21"/>
        <v>92.354124748490946</v>
      </c>
      <c r="I50" s="30">
        <f t="shared" si="21"/>
        <v>93.915343915343925</v>
      </c>
      <c r="J50" s="30">
        <f t="shared" si="21"/>
        <v>92.47493228151879</v>
      </c>
      <c r="K50" s="30">
        <f t="shared" si="21"/>
        <v>97.085357390700892</v>
      </c>
      <c r="L50" s="31">
        <f>IF(L48=0,0,IF(L49=0,0,L48/L49*100))</f>
        <v>92.773629681078901</v>
      </c>
      <c r="M50" s="30">
        <f>IF(M48=0,0,IF(M49=0,0,M48/M49*100))</f>
        <v>93.74789991263637</v>
      </c>
      <c r="N50" s="30">
        <f>IF(N48=0,0,IF(N49=0,0,N48/N49*100))</f>
        <v>93.130167075997093</v>
      </c>
    </row>
    <row r="51" spans="1:14" ht="14.25" thickTop="1" x14ac:dyDescent="0.15">
      <c r="K51" s="1" t="s">
        <v>24</v>
      </c>
    </row>
  </sheetData>
  <mergeCells count="24"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  <mergeCell ref="A9:A11"/>
    <mergeCell ref="A12:A14"/>
    <mergeCell ref="A15:A17"/>
    <mergeCell ref="A18:A20"/>
    <mergeCell ref="A21:A23"/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2022-12-27T08:21:25Z</cp:lastPrinted>
  <dcterms:created xsi:type="dcterms:W3CDTF">2004-02-06T02:45:30Z</dcterms:created>
  <dcterms:modified xsi:type="dcterms:W3CDTF">2023-01-30T08:45:12Z</dcterms:modified>
</cp:coreProperties>
</file>